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1600" windowHeight="9030"/>
  </bookViews>
  <sheets>
    <sheet name="Видеоэкраны" sheetId="7" r:id="rId1"/>
  </sheets>
  <definedNames>
    <definedName name="_xlnm._FilterDatabase" localSheetId="0" hidden="1">Видеоэкраны!$A$1:$P$1</definedName>
  </definedNames>
  <calcPr calcId="162913" iterate="1"/>
</workbook>
</file>

<file path=xl/calcChain.xml><?xml version="1.0" encoding="utf-8"?>
<calcChain xmlns="http://schemas.openxmlformats.org/spreadsheetml/2006/main">
  <c r="N9" i="7" l="1"/>
  <c r="O9" i="7" s="1"/>
  <c r="L10" i="7"/>
  <c r="N10" i="7" s="1"/>
  <c r="O10" i="7" s="1"/>
  <c r="L9" i="7"/>
  <c r="L8" i="7"/>
  <c r="N8" i="7" s="1"/>
  <c r="O8" i="7" s="1"/>
  <c r="L7" i="7"/>
  <c r="N7" i="7" s="1"/>
  <c r="O7" i="7" s="1"/>
  <c r="L3" i="7"/>
  <c r="L4" i="7"/>
  <c r="L5" i="7"/>
  <c r="L6" i="7"/>
  <c r="L2" i="7"/>
  <c r="N6" i="7" l="1"/>
  <c r="O6" i="7" s="1"/>
  <c r="N5" i="7"/>
  <c r="O5" i="7" s="1"/>
  <c r="N4" i="7"/>
  <c r="O4" i="7" s="1"/>
  <c r="N3" i="7"/>
  <c r="O3" i="7" s="1"/>
  <c r="N2" i="7"/>
  <c r="O2" i="7" s="1"/>
</calcChain>
</file>

<file path=xl/sharedStrings.xml><?xml version="1.0" encoding="utf-8"?>
<sst xmlns="http://schemas.openxmlformats.org/spreadsheetml/2006/main" count="106" uniqueCount="50">
  <si>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</si>
  <si>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</si>
  <si>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</si>
  <si>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</si>
  <si>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</si>
  <si>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</si>
  <si>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</si>
  <si>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Выходов в час</t>
  </si>
  <si>
    <t>Период, дней</t>
  </si>
  <si>
    <t>Фото</t>
  </si>
  <si>
    <t>Координаты</t>
  </si>
  <si>
    <t>Карта</t>
  </si>
  <si>
    <t>Волгоград</t>
  </si>
  <si>
    <t>Рокоссовского ул., 51, пересечение с пр-том Жукова, напротив ТК "Белый аист"</t>
  </si>
  <si>
    <t>Ленина пр-т, в районе пл.Возрождения, слева при движении из центра</t>
  </si>
  <si>
    <t>Маршала Жукова пр-т, 115А, пересечение с ул.Хорошева, справа при движении в центр</t>
  </si>
  <si>
    <t>7-я Гвардейская ул., 11Б, ТРК"Арго", пересечение с пр-том Ленина, слева при движении от ул.Рокоссовского</t>
  </si>
  <si>
    <t>Ленина пр-т, д.8 по ул.Глазкова, слева при движении из центра</t>
  </si>
  <si>
    <t>48.719503, 44.506558</t>
  </si>
  <si>
    <t>48.752289, 44.549752</t>
  </si>
  <si>
    <t>48.741684, 44.489694</t>
  </si>
  <si>
    <t>48.722780, 44.535399</t>
  </si>
  <si>
    <t>48.730049, 44.539348</t>
  </si>
  <si>
    <t>Размеры, м.</t>
  </si>
  <si>
    <t>Видеоэкран</t>
  </si>
  <si>
    <t>А</t>
  </si>
  <si>
    <t>Б</t>
  </si>
  <si>
    <t>9x4</t>
  </si>
  <si>
    <t>8x4</t>
  </si>
  <si>
    <t>12x9</t>
  </si>
  <si>
    <t>Ролик, сек.</t>
  </si>
  <si>
    <t>Способ показа</t>
  </si>
  <si>
    <t>Статичная картинка, видеоролик</t>
  </si>
  <si>
    <t>Время работы</t>
  </si>
  <si>
    <t>ПН-ВС: 00:00 - 24:00 (круглосуточно)</t>
  </si>
  <si>
    <t>ул. Рабоче-крестьянская 44Б</t>
  </si>
  <si>
    <t>Бульвар 30-летия Победы, 16А</t>
  </si>
  <si>
    <t>Экран над входом ТРК "Семь звёзд" (площадь Дзержинского, 1Б)</t>
  </si>
  <si>
    <t>6 х 3</t>
  </si>
  <si>
    <t>9 х 4</t>
  </si>
  <si>
    <t>6,24х4,8</t>
  </si>
  <si>
    <t>ПН-ВС: 08:00 - 22:00</t>
  </si>
  <si>
    <t>ПН-ВС: 06:00 - 24:00</t>
  </si>
  <si>
    <t>ПН-ВС: 07:00 - 23:00</t>
  </si>
  <si>
    <t>ПН-ВС: 08:00 - 22:30</t>
  </si>
  <si>
    <t>48.746381, 44.500752</t>
  </si>
  <si>
    <t>48.690217, 44.488058</t>
  </si>
  <si>
    <t>48.741610, 44.505504</t>
  </si>
  <si>
    <t>48.799666, 44.604925</t>
  </si>
  <si>
    <t>БЦ Б-р 30 летия Победы 15В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</si>
</sst>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ttaur" TargetMode="External"/><Relationship Id="rId13" Type="http://schemas.openxmlformats.org/officeDocument/2006/relationships/hyperlink" Target="https://yandex.ru/maps/-/CLSPn0-F" TargetMode="External"/><Relationship Id="rId3" Type="http://schemas.openxmlformats.org/officeDocument/2006/relationships/hyperlink" Target="https://disk.yandex.ru/i/mLJ97Gvt8HGs8w" TargetMode="External"/><Relationship Id="rId7" Type="http://schemas.openxmlformats.org/officeDocument/2006/relationships/hyperlink" Target="https://yandex.ru/maps/-/CHttQes" TargetMode="External"/><Relationship Id="rId12" Type="http://schemas.openxmlformats.org/officeDocument/2006/relationships/hyperlink" Target="https://yandex.ru/maps/-/CLSPnCP~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ebWzmQIQfU0ldw" TargetMode="External"/><Relationship Id="rId16" Type="http://schemas.openxmlformats.org/officeDocument/2006/relationships/hyperlink" Target="https://disk.yandex.ru/i/9hCIH7Bz_rtylg" TargetMode="External"/><Relationship Id="rId1" Type="http://schemas.openxmlformats.org/officeDocument/2006/relationships/hyperlink" Target="https://disk.yandex.ru/i/ZBF9SveQnTP5pA" TargetMode="External"/><Relationship Id="rId6" Type="http://schemas.openxmlformats.org/officeDocument/2006/relationships/hyperlink" Target="https://yandex.ru/maps/-/CHxmAes" TargetMode="External"/><Relationship Id="rId11" Type="http://schemas.openxmlformats.org/officeDocument/2006/relationships/hyperlink" Target="https://yandex.ru/maps/-/CLSPnRlx" TargetMode="External"/><Relationship Id="rId5" Type="http://schemas.openxmlformats.org/officeDocument/2006/relationships/hyperlink" Target="https://disk.yandex.ru/i/o4CNaV1IcwiEnA" TargetMode="External"/><Relationship Id="rId15" Type="http://schemas.openxmlformats.org/officeDocument/2006/relationships/hyperlink" Target="https://disk.yandex.ru/i/iOIa2ON1AEkEyA" TargetMode="External"/><Relationship Id="rId10" Type="http://schemas.openxmlformats.org/officeDocument/2006/relationships/hyperlink" Target="https://yandex.ru/maps/-/CHttjzr" TargetMode="External"/><Relationship Id="rId4" Type="http://schemas.openxmlformats.org/officeDocument/2006/relationships/hyperlink" Target="https://disk.yandex.ru/i/RUnOuHGPb-Tkqg" TargetMode="External"/><Relationship Id="rId9" Type="http://schemas.openxmlformats.org/officeDocument/2006/relationships/hyperlink" Target="https://yandex.ru/maps/-/CHtt5jd" TargetMode="External"/><Relationship Id="rId14" Type="http://schemas.openxmlformats.org/officeDocument/2006/relationships/hyperlink" Target="https://yandex.ru/maps/-/CLSPnP7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0"/>
  <sheetViews>
    <sheetView tabSelected="1" workbookViewId="0">
      <selection activeCell="C5" sqref="C5"/>
    </sheetView>
  </sheetViews>
  <sheetFormatPr defaultRowHeight="12.75" x14ac:dyDescent="0.25"/>
  <cols>
    <col min="1" max="1" width="18.5703125" style="1" customWidth="1"/>
    <col min="2" max="2" width="22.140625" style="1" customWidth="1"/>
    <col min="3" max="3" width="29.85546875" style="2" customWidth="1"/>
    <col min="4" max="4" width="15.42578125" style="1" customWidth="1"/>
    <col min="5" max="5" width="16" style="1" customWidth="1"/>
    <col min="6" max="6" width="17.5703125" style="1" customWidth="1"/>
    <col min="7" max="7" width="15.42578125" style="1" customWidth="1"/>
    <col min="8" max="8" width="20" style="1" customWidth="1"/>
    <col min="9" max="9" width="19.140625" style="1" customWidth="1"/>
    <col min="10" max="10" width="17.7109375" style="1" customWidth="1"/>
    <col min="11" max="11" width="19.140625" style="1" customWidth="1"/>
    <col min="12" max="12" width="21.5703125" style="1" customWidth="1"/>
    <col min="13" max="13" width="20.5703125" style="1" customWidth="1"/>
    <col min="14" max="14" width="21.85546875" style="1" customWidth="1"/>
    <col min="15" max="15" width="19.140625" style="3" customWidth="1"/>
    <col min="16" max="16" width="22.7109375" style="1" customWidth="1"/>
    <col min="17" max="16384" width="9.140625" style="1"/>
  </cols>
  <sheetData>
    <row r="1" spans="1:16" s="5" customFormat="1" x14ac:dyDescent="0.25">
      <c r="A1" s="6" t="s">
        <v>0</v>
      </c>
      <c r="B1" s="6" t="s">
        <v>6</v>
      </c>
      <c r="C1" s="6" t="s">
        <v>1</v>
      </c>
      <c r="D1" s="6" t="s">
        <v>9</v>
      </c>
      <c r="E1" s="6" t="s">
        <v>11</v>
      </c>
      <c r="F1" s="6" t="s">
        <v>23</v>
      </c>
      <c r="G1" s="6" t="s">
        <v>2</v>
      </c>
      <c r="H1" s="6" t="s">
        <v>31</v>
      </c>
      <c r="I1" s="7" t="s">
        <v>30</v>
      </c>
      <c r="J1" s="6" t="s">
        <v>7</v>
      </c>
      <c r="K1" s="6" t="s">
        <v>33</v>
      </c>
      <c r="L1" s="6" t="s">
        <v>5</v>
      </c>
      <c r="M1" s="6" t="s">
        <v>8</v>
      </c>
      <c r="N1" s="6" t="s">
        <v>3</v>
      </c>
      <c r="O1" s="6" t="s">
        <v>4</v>
      </c>
      <c r="P1" s="6" t="s">
        <v>10</v>
      </c>
    </row>
    <row r="2" spans="1:16" s="4" customFormat="1" ht="38.25" x14ac:dyDescent="0.25">
      <c r="A2" s="8" t="s">
        <v>12</v>
      </c>
      <c r="B2" s="8" t="s">
        <v>24</v>
      </c>
      <c r="C2" s="9" t="s">
        <v>13</v>
      </c>
      <c r="D2" s="10" t="s">
        <v>9</v>
      </c>
      <c r="E2" s="10" t="s">
        <v>11</v>
      </c>
      <c r="F2" s="9" t="s">
        <v>27</v>
      </c>
      <c r="G2" s="9" t="s">
        <v>25</v>
      </c>
      <c r="H2" s="11" t="s">
        <v>32</v>
      </c>
      <c r="I2" s="8">
        <v>5</v>
      </c>
      <c r="J2" s="8">
        <v>12</v>
      </c>
      <c r="K2" s="12" t="s">
        <v>34</v>
      </c>
      <c r="L2" s="8">
        <f>24*J2</f>
        <v>288</v>
      </c>
      <c r="M2" s="8">
        <v>15</v>
      </c>
      <c r="N2" s="8">
        <f t="shared" ref="N2:N10" si="0" xml:space="preserve"> M2*L2</f>
        <v>4320</v>
      </c>
      <c r="O2" s="16">
        <f>1.3*N2*I2</f>
        <v>28080</v>
      </c>
      <c r="P2" s="8" t="s">
        <v>18</v>
      </c>
    </row>
    <row r="3" spans="1:16" s="4" customFormat="1" ht="38.25" x14ac:dyDescent="0.25">
      <c r="A3" s="8" t="s">
        <v>12</v>
      </c>
      <c r="B3" s="8" t="s">
        <v>24</v>
      </c>
      <c r="C3" s="9" t="s">
        <v>14</v>
      </c>
      <c r="D3" s="10" t="s">
        <v>9</v>
      </c>
      <c r="E3" s="10" t="s">
        <v>11</v>
      </c>
      <c r="F3" s="9" t="s">
        <v>29</v>
      </c>
      <c r="G3" s="9" t="s">
        <v>26</v>
      </c>
      <c r="H3" s="11" t="s">
        <v>32</v>
      </c>
      <c r="I3" s="8">
        <v>5</v>
      </c>
      <c r="J3" s="8">
        <v>60</v>
      </c>
      <c r="K3" s="12" t="s">
        <v>34</v>
      </c>
      <c r="L3" s="8">
        <f t="shared" ref="L3:L6" si="1">24*J3</f>
        <v>1440</v>
      </c>
      <c r="M3" s="8">
        <v>15</v>
      </c>
      <c r="N3" s="8">
        <f t="shared" si="0"/>
        <v>21600</v>
      </c>
      <c r="O3" s="16">
        <f>0.2*N3*I3</f>
        <v>21600</v>
      </c>
      <c r="P3" s="8" t="s">
        <v>19</v>
      </c>
    </row>
    <row r="4" spans="1:16" s="4" customFormat="1" ht="38.25" x14ac:dyDescent="0.25">
      <c r="A4" s="8" t="s">
        <v>12</v>
      </c>
      <c r="B4" s="8" t="s">
        <v>24</v>
      </c>
      <c r="C4" s="9" t="s">
        <v>15</v>
      </c>
      <c r="D4" s="10" t="s">
        <v>9</v>
      </c>
      <c r="E4" s="10" t="s">
        <v>11</v>
      </c>
      <c r="F4" s="9" t="s">
        <v>27</v>
      </c>
      <c r="G4" s="9" t="s">
        <v>25</v>
      </c>
      <c r="H4" s="11" t="s">
        <v>32</v>
      </c>
      <c r="I4" s="8">
        <v>5</v>
      </c>
      <c r="J4" s="8">
        <v>12</v>
      </c>
      <c r="K4" s="12" t="s">
        <v>34</v>
      </c>
      <c r="L4" s="8">
        <f t="shared" si="1"/>
        <v>288</v>
      </c>
      <c r="M4" s="8">
        <v>15</v>
      </c>
      <c r="N4" s="8">
        <f t="shared" si="0"/>
        <v>4320</v>
      </c>
      <c r="O4" s="16">
        <f>1.3*N4*I4</f>
        <v>28080</v>
      </c>
      <c r="P4" s="8" t="s">
        <v>20</v>
      </c>
    </row>
    <row r="5" spans="1:16" s="4" customFormat="1" ht="51" x14ac:dyDescent="0.25">
      <c r="A5" s="8" t="s">
        <v>12</v>
      </c>
      <c r="B5" s="8" t="s">
        <v>24</v>
      </c>
      <c r="C5" s="9" t="s">
        <v>16</v>
      </c>
      <c r="D5" s="10" t="s">
        <v>9</v>
      </c>
      <c r="E5" s="10" t="s">
        <v>11</v>
      </c>
      <c r="F5" s="9" t="s">
        <v>28</v>
      </c>
      <c r="G5" s="9" t="s">
        <v>26</v>
      </c>
      <c r="H5" s="11" t="s">
        <v>32</v>
      </c>
      <c r="I5" s="8">
        <v>5</v>
      </c>
      <c r="J5" s="8">
        <v>12</v>
      </c>
      <c r="K5" s="12" t="s">
        <v>34</v>
      </c>
      <c r="L5" s="8">
        <f t="shared" si="1"/>
        <v>288</v>
      </c>
      <c r="M5" s="8">
        <v>15</v>
      </c>
      <c r="N5" s="8">
        <f t="shared" si="0"/>
        <v>4320</v>
      </c>
      <c r="O5" s="16">
        <f>1.3*N5*I5</f>
        <v>28080</v>
      </c>
      <c r="P5" s="8" t="s">
        <v>21</v>
      </c>
    </row>
    <row r="6" spans="1:16" s="4" customFormat="1" ht="25.5" x14ac:dyDescent="0.25">
      <c r="A6" s="8" t="s">
        <v>12</v>
      </c>
      <c r="B6" s="8" t="s">
        <v>24</v>
      </c>
      <c r="C6" s="9" t="s">
        <v>17</v>
      </c>
      <c r="D6" s="10" t="s">
        <v>9</v>
      </c>
      <c r="E6" s="10" t="s">
        <v>11</v>
      </c>
      <c r="F6" s="9" t="s">
        <v>28</v>
      </c>
      <c r="G6" s="9" t="s">
        <v>26</v>
      </c>
      <c r="H6" s="11" t="s">
        <v>32</v>
      </c>
      <c r="I6" s="8">
        <v>5</v>
      </c>
      <c r="J6" s="8">
        <v>12</v>
      </c>
      <c r="K6" s="12" t="s">
        <v>34</v>
      </c>
      <c r="L6" s="8">
        <f t="shared" si="1"/>
        <v>288</v>
      </c>
      <c r="M6" s="8">
        <v>15</v>
      </c>
      <c r="N6" s="8">
        <f t="shared" si="0"/>
        <v>4320</v>
      </c>
      <c r="O6" s="16">
        <f>1.3*N6*I6</f>
        <v>28080</v>
      </c>
      <c r="P6" s="8" t="s">
        <v>22</v>
      </c>
    </row>
    <row r="7" spans="1:16" ht="25.5" x14ac:dyDescent="0.25">
      <c r="A7" s="8" t="s">
        <v>12</v>
      </c>
      <c r="B7" s="8" t="s">
        <v>24</v>
      </c>
      <c r="C7" s="13" t="s">
        <v>49</v>
      </c>
      <c r="D7" s="14" t="s">
        <v>9</v>
      </c>
      <c r="E7" s="15" t="s">
        <v>11</v>
      </c>
      <c r="F7" s="14" t="s">
        <v>38</v>
      </c>
      <c r="G7" s="14" t="s">
        <v>26</v>
      </c>
      <c r="H7" s="11" t="s">
        <v>32</v>
      </c>
      <c r="I7" s="14">
        <v>10</v>
      </c>
      <c r="J7" s="8">
        <v>12</v>
      </c>
      <c r="K7" s="14" t="s">
        <v>41</v>
      </c>
      <c r="L7" s="8">
        <f>14*J7</f>
        <v>168</v>
      </c>
      <c r="M7" s="8">
        <v>15</v>
      </c>
      <c r="N7" s="8">
        <f t="shared" si="0"/>
        <v>2520</v>
      </c>
      <c r="O7" s="16">
        <f>0.5*N7*I7</f>
        <v>12600</v>
      </c>
      <c r="P7" s="14" t="s">
        <v>45</v>
      </c>
    </row>
    <row r="8" spans="1:16" ht="25.5" x14ac:dyDescent="0.25">
      <c r="A8" s="8" t="s">
        <v>12</v>
      </c>
      <c r="B8" s="8" t="s">
        <v>24</v>
      </c>
      <c r="C8" s="13" t="s">
        <v>35</v>
      </c>
      <c r="D8" s="14" t="s">
        <v>9</v>
      </c>
      <c r="E8" s="15" t="s">
        <v>11</v>
      </c>
      <c r="F8" s="14" t="s">
        <v>39</v>
      </c>
      <c r="G8" s="14" t="s">
        <v>25</v>
      </c>
      <c r="H8" s="11" t="s">
        <v>32</v>
      </c>
      <c r="I8" s="14">
        <v>5</v>
      </c>
      <c r="J8" s="14">
        <v>60</v>
      </c>
      <c r="K8" s="14" t="s">
        <v>42</v>
      </c>
      <c r="L8" s="8">
        <f>18*J8</f>
        <v>1080</v>
      </c>
      <c r="M8" s="8">
        <v>15</v>
      </c>
      <c r="N8" s="8">
        <f t="shared" si="0"/>
        <v>16200</v>
      </c>
      <c r="O8" s="16">
        <f>0.4*N8*I8</f>
        <v>32400</v>
      </c>
      <c r="P8" s="14" t="s">
        <v>46</v>
      </c>
    </row>
    <row r="9" spans="1:16" ht="25.5" x14ac:dyDescent="0.25">
      <c r="A9" s="8" t="s">
        <v>12</v>
      </c>
      <c r="B9" s="8" t="s">
        <v>24</v>
      </c>
      <c r="C9" s="13" t="s">
        <v>36</v>
      </c>
      <c r="D9" s="15" t="s">
        <v>9</v>
      </c>
      <c r="E9" s="15" t="s">
        <v>11</v>
      </c>
      <c r="F9" s="14" t="s">
        <v>40</v>
      </c>
      <c r="G9" s="14" t="s">
        <v>26</v>
      </c>
      <c r="H9" s="11" t="s">
        <v>32</v>
      </c>
      <c r="I9" s="14">
        <v>10</v>
      </c>
      <c r="J9" s="8">
        <v>12</v>
      </c>
      <c r="K9" s="14" t="s">
        <v>43</v>
      </c>
      <c r="L9" s="8">
        <f>16*J9</f>
        <v>192</v>
      </c>
      <c r="M9" s="8">
        <v>15</v>
      </c>
      <c r="N9" s="8">
        <f t="shared" si="0"/>
        <v>2880</v>
      </c>
      <c r="O9" s="16">
        <f>0.8*N9*I9</f>
        <v>23040</v>
      </c>
      <c r="P9" s="14" t="s">
        <v>47</v>
      </c>
    </row>
    <row r="10" spans="1:16" ht="38.25" x14ac:dyDescent="0.25">
      <c r="A10" s="8" t="s">
        <v>12</v>
      </c>
      <c r="B10" s="8" t="s">
        <v>24</v>
      </c>
      <c r="C10" s="13" t="s">
        <v>37</v>
      </c>
      <c r="D10" s="15" t="s">
        <v>9</v>
      </c>
      <c r="E10" s="15" t="s">
        <v>11</v>
      </c>
      <c r="F10" s="14" t="s">
        <v>38</v>
      </c>
      <c r="G10" s="14" t="s">
        <v>25</v>
      </c>
      <c r="H10" s="11" t="s">
        <v>32</v>
      </c>
      <c r="I10" s="14">
        <v>10</v>
      </c>
      <c r="J10" s="8">
        <v>12</v>
      </c>
      <c r="K10" s="14" t="s">
        <v>44</v>
      </c>
      <c r="L10" s="8">
        <f>14*J10</f>
        <v>168</v>
      </c>
      <c r="M10" s="8">
        <v>15</v>
      </c>
      <c r="N10" s="8">
        <f t="shared" si="0"/>
        <v>2520</v>
      </c>
      <c r="O10" s="16">
        <f>0.5*N10*I10</f>
        <v>12600</v>
      </c>
      <c r="P10" s="14" t="s">
        <v>48</v>
      </c>
    </row>
  </sheetData>
  <autoFilter ref="A1:P1"/>
  <hyperlinks>
    <hyperlink ref="D2" r:id="rId1" display="ВЦБ-21"/>
    <hyperlink ref="D3" r:id="rId2" display="ВЦБ-23"/>
    <hyperlink ref="D4" r:id="rId3" display="ВЦБ-24"/>
    <hyperlink ref="D5" r:id="rId4" display="ВЦБ-25"/>
    <hyperlink ref="D6" r:id="rId5" display="ВЦБ-26"/>
    <hyperlink ref="E2" r:id="rId6"/>
    <hyperlink ref="E3" r:id="rId7"/>
    <hyperlink ref="E4" r:id="rId8"/>
    <hyperlink ref="E5" r:id="rId9"/>
    <hyperlink ref="E6" r:id="rId10"/>
    <hyperlink ref="E7" r:id="rId11"/>
    <hyperlink ref="E8" r:id="rId12"/>
    <hyperlink ref="E9" r:id="rId13"/>
    <hyperlink ref="E10" r:id="rId14"/>
    <hyperlink ref="D9" r:id="rId15"/>
    <hyperlink ref="D10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2026-01-03T17:57:03Z</dcterms:modified>
</cp:coreProperties>
</file>