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Мониторы" sheetId="3" r:id="rId1"/>
  </sheets>
  <definedNames>
    <definedName name="_xlnm._FilterDatabase" localSheetId="0" hidden="1">Мониторы!$A$1:$S$2</definedName>
  </definedNames>
  <calcPr calcId="162913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5" i="3" l="1"/>
  <c r="N5" i="3" s="1"/>
  <c r="O5" i="3" s="1"/>
  <c r="P5" i="3" s="1"/>
  <c r="H5" i="3"/>
  <c r="L4" i="3"/>
  <c r="N4" i="3" s="1"/>
  <c r="H4" i="3"/>
  <c r="L3" i="3"/>
  <c r="N3" i="3" s="1"/>
  <c r="O3" i="3" s="1"/>
  <c r="P3" i="3" s="1"/>
  <c r="H3" i="3"/>
  <c r="O4" i="3" l="1"/>
  <c r="P4" i="3" s="1"/>
  <c r="L2" i="3"/>
  <c r="N2" i="3" l="1"/>
  <c r="H2" i="3"/>
  <c r="O2" i="3" l="1"/>
  <c r="P2" i="3" s="1"/>
</calcChain>
</file>

<file path=xl/sharedStrings.xml><?xml version="1.0" encoding="utf-8"?>
<sst xmlns="http://schemas.openxmlformats.org/spreadsheetml/2006/main" count="59" uniqueCount="28">
  <si>
    <t>Город</t>
  </si>
  <si>
    <t>Вид рекламы</t>
  </si>
  <si>
    <t>Маршруты</t>
  </si>
  <si>
    <t>Количество мониторов</t>
  </si>
  <si>
    <t>Фото</t>
  </si>
  <si>
    <t>Стоимость за период на всех мониторах</t>
  </si>
  <si>
    <t>Период, дней</t>
  </si>
  <si>
    <t>Ролик, сек.</t>
  </si>
  <si>
    <t xml:space="preserve">Выходов в час на 1 мониторе </t>
  </si>
  <si>
    <t xml:space="preserve">Выходов в сутки на  1 мониторе </t>
  </si>
  <si>
    <t>Выходов за период на 1 мониторе</t>
  </si>
  <si>
    <t>Выходов за период на всех мониторах</t>
  </si>
  <si>
    <t>Схема движения</t>
  </si>
  <si>
    <t>Реклама на мониторах внутри салона</t>
  </si>
  <si>
    <t>Волгоград</t>
  </si>
  <si>
    <t>Количество транспортных средств</t>
  </si>
  <si>
    <t>Троллейбусы</t>
  </si>
  <si>
    <t>ВМЗ-5298.01 «Авангард», БКМ 32100D, ТролЗа-5275.03 «Оптима», ЗиУ-9 (мод.)</t>
  </si>
  <si>
    <t>Вид транспортного средства</t>
  </si>
  <si>
    <t>Марка транспортного средства</t>
  </si>
  <si>
    <t>Звук</t>
  </si>
  <si>
    <t>Отсутствует</t>
  </si>
  <si>
    <t>Время работы монитора</t>
  </si>
  <si>
    <t>ПН-ВС: с 07:00 до 20:00</t>
  </si>
  <si>
    <t>Начало рекламной кампании</t>
  </si>
  <si>
    <t>С любой даты</t>
  </si>
  <si>
    <t>Ссылка</t>
  </si>
  <si>
    <t> 8А, 10А, 15А,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</si>
</sst>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5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0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9">
    <xf numFmtId="0" fontId="0" fillId="0" borderId="0" xfId="0"/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ikiroutes.info/volgograd/catalog" TargetMode="External"/><Relationship Id="rId3" Type="http://schemas.openxmlformats.org/officeDocument/2006/relationships/hyperlink" Target="https://disk.yandex.ru/d/UnNeMMCpI_NyBw" TargetMode="External"/><Relationship Id="rId7" Type="http://schemas.openxmlformats.org/officeDocument/2006/relationships/hyperlink" Target="https://disk.yandex.ru/d/UnNeMMCpI_NyBw" TargetMode="External"/><Relationship Id="rId2" Type="http://schemas.openxmlformats.org/officeDocument/2006/relationships/hyperlink" Target="https://wikiroutes.info/volgograd/catalog" TargetMode="External"/><Relationship Id="rId1" Type="http://schemas.openxmlformats.org/officeDocument/2006/relationships/hyperlink" Target="https://disk.yandex.ru/d/UnNeMMCpI_NyBw" TargetMode="External"/><Relationship Id="rId6" Type="http://schemas.openxmlformats.org/officeDocument/2006/relationships/hyperlink" Target="https://wikiroutes.info/volgograd/catalog" TargetMode="External"/><Relationship Id="rId5" Type="http://schemas.openxmlformats.org/officeDocument/2006/relationships/hyperlink" Target="https://disk.yandex.ru/d/UnNeMMCpI_NyBw" TargetMode="External"/><Relationship Id="rId4" Type="http://schemas.openxmlformats.org/officeDocument/2006/relationships/hyperlink" Target="https://wikiroutes.info/volgograd/catalog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"/>
  <sheetViews>
    <sheetView tabSelected="1" zoomScaleNormal="100" workbookViewId="0">
      <selection activeCell="B2" sqref="B2"/>
    </sheetView>
  </sheetViews>
  <sheetFormatPr defaultRowHeight="12.75" x14ac:dyDescent="0.25"/>
  <cols>
    <col min="1" max="1" width="17.140625" style="1" customWidth="1"/>
    <col min="2" max="2" width="19.42578125" style="1" customWidth="1"/>
    <col min="3" max="3" width="23.7109375" style="1" customWidth="1"/>
    <col min="4" max="4" width="22" style="1" customWidth="1"/>
    <col min="5" max="6" width="17.5703125" style="1" customWidth="1"/>
    <col min="7" max="7" width="21.42578125" style="1" customWidth="1"/>
    <col min="8" max="8" width="16.7109375" style="1" customWidth="1"/>
    <col min="9" max="9" width="18" style="1" customWidth="1"/>
    <col min="10" max="10" width="21.7109375" style="1" customWidth="1"/>
    <col min="11" max="11" width="17.5703125" style="1" customWidth="1"/>
    <col min="12" max="12" width="22.42578125" style="1" customWidth="1"/>
    <col min="13" max="13" width="20.42578125" style="1" customWidth="1"/>
    <col min="14" max="14" width="23.85546875" style="1" customWidth="1"/>
    <col min="15" max="15" width="20.42578125" style="1" customWidth="1"/>
    <col min="16" max="16" width="22.85546875" style="1" customWidth="1"/>
    <col min="17" max="17" width="22" style="1" customWidth="1"/>
    <col min="18" max="18" width="20.42578125" style="1" customWidth="1"/>
    <col min="19" max="19" width="20.140625" style="1" customWidth="1"/>
    <col min="20" max="16384" width="9.140625" style="1"/>
  </cols>
  <sheetData>
    <row r="1" spans="1:19" s="4" customFormat="1" ht="25.5" x14ac:dyDescent="0.25">
      <c r="A1" s="2" t="s">
        <v>0</v>
      </c>
      <c r="B1" s="2" t="s">
        <v>18</v>
      </c>
      <c r="C1" s="2" t="s">
        <v>19</v>
      </c>
      <c r="D1" s="2" t="s">
        <v>1</v>
      </c>
      <c r="E1" s="2" t="s">
        <v>4</v>
      </c>
      <c r="F1" s="2" t="s">
        <v>20</v>
      </c>
      <c r="G1" s="2" t="s">
        <v>15</v>
      </c>
      <c r="H1" s="2" t="s">
        <v>3</v>
      </c>
      <c r="I1" s="2" t="s">
        <v>7</v>
      </c>
      <c r="J1" s="2" t="s">
        <v>8</v>
      </c>
      <c r="K1" s="2" t="s">
        <v>22</v>
      </c>
      <c r="L1" s="2" t="s">
        <v>9</v>
      </c>
      <c r="M1" s="2" t="s">
        <v>6</v>
      </c>
      <c r="N1" s="2" t="s">
        <v>10</v>
      </c>
      <c r="O1" s="2" t="s">
        <v>11</v>
      </c>
      <c r="P1" s="3" t="s">
        <v>5</v>
      </c>
      <c r="Q1" s="2" t="s">
        <v>2</v>
      </c>
      <c r="R1" s="2" t="s">
        <v>12</v>
      </c>
      <c r="S1" s="2" t="s">
        <v>24</v>
      </c>
    </row>
    <row r="2" spans="1:19" ht="51" x14ac:dyDescent="0.25">
      <c r="A2" s="5" t="s">
        <v>14</v>
      </c>
      <c r="B2" s="5" t="s">
        <v>16</v>
      </c>
      <c r="C2" s="5" t="s">
        <v>17</v>
      </c>
      <c r="D2" s="5" t="s">
        <v>13</v>
      </c>
      <c r="E2" s="6" t="s">
        <v>4</v>
      </c>
      <c r="F2" s="7" t="s">
        <v>21</v>
      </c>
      <c r="G2" s="7">
        <v>35</v>
      </c>
      <c r="H2" s="5">
        <f>2*G2</f>
        <v>70</v>
      </c>
      <c r="I2" s="5">
        <v>5</v>
      </c>
      <c r="J2" s="5">
        <v>4</v>
      </c>
      <c r="K2" s="5" t="s">
        <v>23</v>
      </c>
      <c r="L2" s="5">
        <f>13*J2</f>
        <v>52</v>
      </c>
      <c r="M2" s="5">
        <v>15</v>
      </c>
      <c r="N2" s="5">
        <f>L2*M2</f>
        <v>780</v>
      </c>
      <c r="O2" s="5">
        <f>N2*H2</f>
        <v>54600</v>
      </c>
      <c r="P2" s="8">
        <f>0.07*O2*I2</f>
        <v>19110.000000000004</v>
      </c>
      <c r="Q2" s="5" t="s">
        <v>27</v>
      </c>
      <c r="R2" s="6" t="s">
        <v>26</v>
      </c>
      <c r="S2" s="7" t="s">
        <v>25</v>
      </c>
    </row>
    <row r="3" spans="1:19" ht="51" x14ac:dyDescent="0.25">
      <c r="A3" s="5" t="s">
        <v>14</v>
      </c>
      <c r="B3" s="5" t="s">
        <v>16</v>
      </c>
      <c r="C3" s="5" t="s">
        <v>17</v>
      </c>
      <c r="D3" s="5" t="s">
        <v>13</v>
      </c>
      <c r="E3" s="6" t="s">
        <v>4</v>
      </c>
      <c r="F3" s="7" t="s">
        <v>21</v>
      </c>
      <c r="G3" s="7">
        <v>35</v>
      </c>
      <c r="H3" s="5">
        <f>2*G3</f>
        <v>70</v>
      </c>
      <c r="I3" s="5">
        <v>5</v>
      </c>
      <c r="J3" s="5">
        <v>6</v>
      </c>
      <c r="K3" s="5" t="s">
        <v>23</v>
      </c>
      <c r="L3" s="5">
        <f>13*J3</f>
        <v>78</v>
      </c>
      <c r="M3" s="5">
        <v>15</v>
      </c>
      <c r="N3" s="5">
        <f>L3*M3</f>
        <v>1170</v>
      </c>
      <c r="O3" s="5">
        <f>N3*H3</f>
        <v>81900</v>
      </c>
      <c r="P3" s="8">
        <f>0.07*O3*I3</f>
        <v>28665.000000000004</v>
      </c>
      <c r="Q3" s="5" t="s">
        <v>27</v>
      </c>
      <c r="R3" s="6" t="s">
        <v>26</v>
      </c>
      <c r="S3" s="7" t="s">
        <v>25</v>
      </c>
    </row>
    <row r="4" spans="1:19" ht="51" x14ac:dyDescent="0.25">
      <c r="A4" s="5" t="s">
        <v>14</v>
      </c>
      <c r="B4" s="5" t="s">
        <v>16</v>
      </c>
      <c r="C4" s="5" t="s">
        <v>17</v>
      </c>
      <c r="D4" s="5" t="s">
        <v>13</v>
      </c>
      <c r="E4" s="6" t="s">
        <v>4</v>
      </c>
      <c r="F4" s="7" t="s">
        <v>21</v>
      </c>
      <c r="G4" s="7">
        <v>35</v>
      </c>
      <c r="H4" s="5">
        <f>2*G4</f>
        <v>70</v>
      </c>
      <c r="I4" s="5">
        <v>5</v>
      </c>
      <c r="J4" s="5">
        <v>8</v>
      </c>
      <c r="K4" s="5" t="s">
        <v>23</v>
      </c>
      <c r="L4" s="5">
        <f>13*J4</f>
        <v>104</v>
      </c>
      <c r="M4" s="5">
        <v>15</v>
      </c>
      <c r="N4" s="5">
        <f>L4*M4</f>
        <v>1560</v>
      </c>
      <c r="O4" s="5">
        <f>N4*H4</f>
        <v>109200</v>
      </c>
      <c r="P4" s="8">
        <f>0.07*O4*I4</f>
        <v>38220.000000000007</v>
      </c>
      <c r="Q4" s="5" t="s">
        <v>27</v>
      </c>
      <c r="R4" s="6" t="s">
        <v>26</v>
      </c>
      <c r="S4" s="7" t="s">
        <v>25</v>
      </c>
    </row>
    <row r="5" spans="1:19" ht="51" x14ac:dyDescent="0.25">
      <c r="A5" s="5" t="s">
        <v>14</v>
      </c>
      <c r="B5" s="5" t="s">
        <v>16</v>
      </c>
      <c r="C5" s="5" t="s">
        <v>17</v>
      </c>
      <c r="D5" s="5" t="s">
        <v>13</v>
      </c>
      <c r="E5" s="6" t="s">
        <v>4</v>
      </c>
      <c r="F5" s="7" t="s">
        <v>21</v>
      </c>
      <c r="G5" s="7">
        <v>35</v>
      </c>
      <c r="H5" s="5">
        <f>2*G5</f>
        <v>70</v>
      </c>
      <c r="I5" s="5">
        <v>5</v>
      </c>
      <c r="J5" s="5">
        <v>12</v>
      </c>
      <c r="K5" s="5" t="s">
        <v>23</v>
      </c>
      <c r="L5" s="5">
        <f>13*J5</f>
        <v>156</v>
      </c>
      <c r="M5" s="5">
        <v>15</v>
      </c>
      <c r="N5" s="5">
        <f>L5*M5</f>
        <v>2340</v>
      </c>
      <c r="O5" s="5">
        <f>N5*H5</f>
        <v>163800</v>
      </c>
      <c r="P5" s="8">
        <f>0.07*O5*I5</f>
        <v>57330.000000000007</v>
      </c>
      <c r="Q5" s="5" t="s">
        <v>27</v>
      </c>
      <c r="R5" s="6" t="s">
        <v>26</v>
      </c>
      <c r="S5" s="7" t="s">
        <v>25</v>
      </c>
    </row>
  </sheetData>
  <autoFilter ref="A1:S2"/>
  <hyperlinks>
    <hyperlink ref="E2" r:id="rId1"/>
    <hyperlink ref="R2" r:id="rId2" display="Маршруты"/>
    <hyperlink ref="E3" r:id="rId3"/>
    <hyperlink ref="R3" r:id="rId4" display="Маршруты"/>
    <hyperlink ref="E4" r:id="rId5"/>
    <hyperlink ref="R4" r:id="rId6" display="Маршруты"/>
    <hyperlink ref="E5" r:id="rId7"/>
    <hyperlink ref="R5" r:id="rId8" display="Маршруты"/>
  </hyperlinks>
  <pageMargins left="0.7" right="0.7" top="0.75" bottom="0.75" header="0.3" footer="0.3"/>
  <pageSetup paperSize="9" orientation="portrait" r:id="rId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Мониторы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2026-01-03T20:48:16Z</dcterms:modified>
</cp:coreProperties>
</file>