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3" r:id="rId1"/>
  </sheets>
  <definedNames>
    <definedName name="_xlnm._FilterDatabase" localSheetId="0" hidden="1">Мониторы!$A$1:$R$1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3" l="1"/>
  <c r="M10" i="3" s="1"/>
  <c r="G10" i="3"/>
  <c r="K9" i="3"/>
  <c r="M9" i="3" s="1"/>
  <c r="G9" i="3"/>
  <c r="K8" i="3"/>
  <c r="M8" i="3" s="1"/>
  <c r="N8" i="3" s="1"/>
  <c r="O8" i="3" s="1"/>
  <c r="G8" i="3"/>
  <c r="K7" i="3"/>
  <c r="M7" i="3" s="1"/>
  <c r="G7" i="3"/>
  <c r="N7" i="3" l="1"/>
  <c r="O7" i="3" s="1"/>
  <c r="N9" i="3"/>
  <c r="O9" i="3" s="1"/>
  <c r="N10" i="3"/>
  <c r="O10" i="3" s="1"/>
  <c r="K5" i="3" l="1"/>
  <c r="M5" i="3" s="1"/>
  <c r="N5" i="3" s="1"/>
  <c r="O5" i="3" s="1"/>
  <c r="K4" i="3"/>
  <c r="M4" i="3" s="1"/>
  <c r="N4" i="3" s="1"/>
  <c r="O4" i="3" s="1"/>
  <c r="K3" i="3"/>
  <c r="M3" i="3" s="1"/>
  <c r="N3" i="3" s="1"/>
  <c r="O3" i="3" s="1"/>
  <c r="G6" i="3" l="1"/>
  <c r="K6" i="3"/>
  <c r="M6" i="3" s="1"/>
  <c r="N6" i="3" l="1"/>
  <c r="O6" i="3" s="1"/>
  <c r="K2" i="3"/>
  <c r="M2" i="3" l="1"/>
  <c r="N2" i="3" l="1"/>
  <c r="O2" i="3" s="1"/>
</calcChain>
</file>

<file path=xl/sharedStrings.xml><?xml version="1.0" encoding="utf-8"?>
<sst xmlns="http://schemas.openxmlformats.org/spreadsheetml/2006/main" count="99" uniqueCount="30">
  <si>
    <t>Город</t>
  </si>
  <si>
    <t>Вид рекламы</t>
  </si>
  <si>
    <t>Маршруты</t>
  </si>
  <si>
    <t>Количество мониторов</t>
  </si>
  <si>
    <t>Фото</t>
  </si>
  <si>
    <t>Период, дней</t>
  </si>
  <si>
    <t>Ролик, сек.</t>
  </si>
  <si>
    <t xml:space="preserve">Выходов в час на 1 мониторе </t>
  </si>
  <si>
    <t xml:space="preserve">Выходов в сутки на  1 мониторе </t>
  </si>
  <si>
    <t>Выходов за период на 1 мониторе</t>
  </si>
  <si>
    <t>Выходов за период на всех мониторах</t>
  </si>
  <si>
    <t>Схема движения</t>
  </si>
  <si>
    <t>Реклама на мониторах внутри салона</t>
  </si>
  <si>
    <t>Волгоград</t>
  </si>
  <si>
    <t>Количество транспортных средств</t>
  </si>
  <si>
    <t>Автобусы</t>
  </si>
  <si>
    <t>Волгабас</t>
  </si>
  <si>
    <t>Вид транспортного средства</t>
  </si>
  <si>
    <t>Марка транспортного средства</t>
  </si>
  <si>
    <t>Время работы монитора</t>
  </si>
  <si>
    <t>ПН-ВС: с 07:00 до 20:00</t>
  </si>
  <si>
    <t>Начало рекламной кампании</t>
  </si>
  <si>
    <t>С любой даты</t>
  </si>
  <si>
    <t>Ссылка</t>
  </si>
  <si>
    <t>21, 43, 68, 61, 61А</t>
  </si>
  <si>
    <t>3С</t>
  </si>
  <si>
    <t>Электробусы</t>
  </si>
  <si>
    <t>КамАЗ-6282</t>
  </si>
  <si>
    <t>15 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</si>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</sst>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ikiroutes.info/volgograd/catalog" TargetMode="External"/><Relationship Id="rId13" Type="http://schemas.openxmlformats.org/officeDocument/2006/relationships/hyperlink" Target="https://disk.yandex.ru/d/UnNeMMCpI_NyBw" TargetMode="External"/><Relationship Id="rId18" Type="http://schemas.openxmlformats.org/officeDocument/2006/relationships/hyperlink" Target="https://wikiroutes.info/volgograd/catalog" TargetMode="External"/><Relationship Id="rId3" Type="http://schemas.openxmlformats.org/officeDocument/2006/relationships/hyperlink" Target="https://disk.yandex.ru/d/UnNeMMCpI_NyBw" TargetMode="External"/><Relationship Id="rId7" Type="http://schemas.openxmlformats.org/officeDocument/2006/relationships/hyperlink" Target="https://disk.yandex.ru/d/UnNeMMCpI_NyBw" TargetMode="External"/><Relationship Id="rId12" Type="http://schemas.openxmlformats.org/officeDocument/2006/relationships/hyperlink" Target="https://wikiroutes.info/volgograd/catalog" TargetMode="External"/><Relationship Id="rId17" Type="http://schemas.openxmlformats.org/officeDocument/2006/relationships/hyperlink" Target="https://wikiroutes.info/volgograd/catalog" TargetMode="External"/><Relationship Id="rId2" Type="http://schemas.openxmlformats.org/officeDocument/2006/relationships/hyperlink" Target="https://wikiroutes.info/volgograd/catalog" TargetMode="External"/><Relationship Id="rId16" Type="http://schemas.openxmlformats.org/officeDocument/2006/relationships/hyperlink" Target="https://wikiroutes.info/volgograd/catalog" TargetMode="External"/><Relationship Id="rId1" Type="http://schemas.openxmlformats.org/officeDocument/2006/relationships/hyperlink" Target="https://disk.yandex.ru/d/UnNeMMCpI_NyBw" TargetMode="External"/><Relationship Id="rId6" Type="http://schemas.openxmlformats.org/officeDocument/2006/relationships/hyperlink" Target="https://wikiroutes.info/volgograd/catalog" TargetMode="External"/><Relationship Id="rId11" Type="http://schemas.openxmlformats.org/officeDocument/2006/relationships/hyperlink" Target="https://disk.yandex.ru/d/UnNeMMCpI_NyBw" TargetMode="External"/><Relationship Id="rId5" Type="http://schemas.openxmlformats.org/officeDocument/2006/relationships/hyperlink" Target="https://disk.yandex.ru/d/UnNeMMCpI_NyBw" TargetMode="External"/><Relationship Id="rId15" Type="http://schemas.openxmlformats.org/officeDocument/2006/relationships/hyperlink" Target="https://disk.yandex.ru/d/UnNeMMCpI_NyBw" TargetMode="External"/><Relationship Id="rId10" Type="http://schemas.openxmlformats.org/officeDocument/2006/relationships/hyperlink" Target="https://wikiroutes.info/volgograd/catalog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ikiroutes.info/volgograd/catalog" TargetMode="External"/><Relationship Id="rId9" Type="http://schemas.openxmlformats.org/officeDocument/2006/relationships/hyperlink" Target="https://disk.yandex.ru/d/UnNeMMCpI_NyBw" TargetMode="External"/><Relationship Id="rId14" Type="http://schemas.openxmlformats.org/officeDocument/2006/relationships/hyperlink" Target="https://disk.yandex.ru/d/UnNeMMCpI_NyB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Normal="100" workbookViewId="0">
      <selection activeCell="C7" sqref="C7"/>
    </sheetView>
  </sheetViews>
  <sheetFormatPr defaultRowHeight="12.75" x14ac:dyDescent="0.25"/>
  <cols>
    <col min="1" max="1" width="17.140625" style="1" customWidth="1"/>
    <col min="2" max="2" width="19.42578125" style="1" customWidth="1"/>
    <col min="3" max="3" width="23.7109375" style="1" customWidth="1"/>
    <col min="4" max="4" width="22" style="1" customWidth="1"/>
    <col min="5" max="5" width="17.5703125" style="1" customWidth="1"/>
    <col min="6" max="6" width="21.42578125" style="1" customWidth="1"/>
    <col min="7" max="7" width="16.7109375" style="1" customWidth="1"/>
    <col min="8" max="8" width="19.42578125" style="1" customWidth="1"/>
    <col min="9" max="9" width="21.28515625" style="1" customWidth="1"/>
    <col min="10" max="10" width="17.5703125" style="1" customWidth="1"/>
    <col min="11" max="11" width="22.42578125" style="1" customWidth="1"/>
    <col min="12" max="12" width="22.28515625" style="1" customWidth="1"/>
    <col min="13" max="13" width="23.85546875" style="1" customWidth="1"/>
    <col min="14" max="14" width="20.42578125" style="1" customWidth="1"/>
    <col min="15" max="15" width="22.85546875" style="1" customWidth="1"/>
    <col min="16" max="16" width="24.140625" style="1" customWidth="1"/>
    <col min="17" max="17" width="20.42578125" style="1" customWidth="1"/>
    <col min="18" max="18" width="20.140625" style="1" customWidth="1"/>
    <col min="19" max="16384" width="9.140625" style="1"/>
  </cols>
  <sheetData>
    <row r="1" spans="1:18" s="2" customFormat="1" ht="25.5" x14ac:dyDescent="0.25">
      <c r="A1" s="4" t="s">
        <v>0</v>
      </c>
      <c r="B1" s="5" t="s">
        <v>17</v>
      </c>
      <c r="C1" s="5" t="s">
        <v>18</v>
      </c>
      <c r="D1" s="4" t="s">
        <v>1</v>
      </c>
      <c r="E1" s="4" t="s">
        <v>4</v>
      </c>
      <c r="F1" s="4" t="s">
        <v>14</v>
      </c>
      <c r="G1" s="4" t="s">
        <v>3</v>
      </c>
      <c r="H1" s="4" t="s">
        <v>6</v>
      </c>
      <c r="I1" s="4" t="s">
        <v>7</v>
      </c>
      <c r="J1" s="4" t="s">
        <v>19</v>
      </c>
      <c r="K1" s="4" t="s">
        <v>8</v>
      </c>
      <c r="L1" s="4" t="s">
        <v>5</v>
      </c>
      <c r="M1" s="4" t="s">
        <v>9</v>
      </c>
      <c r="N1" s="4" t="s">
        <v>10</v>
      </c>
      <c r="O1" s="4" t="s">
        <v>29</v>
      </c>
      <c r="P1" s="4" t="s">
        <v>2</v>
      </c>
      <c r="Q1" s="4" t="s">
        <v>11</v>
      </c>
      <c r="R1" s="4" t="s">
        <v>21</v>
      </c>
    </row>
    <row r="2" spans="1:18" ht="25.5" x14ac:dyDescent="0.25">
      <c r="A2" s="6" t="s">
        <v>13</v>
      </c>
      <c r="B2" s="6" t="s">
        <v>15</v>
      </c>
      <c r="C2" s="6" t="s">
        <v>16</v>
      </c>
      <c r="D2" s="6" t="s">
        <v>12</v>
      </c>
      <c r="E2" s="7" t="s">
        <v>4</v>
      </c>
      <c r="F2" s="8">
        <v>50</v>
      </c>
      <c r="G2" s="6">
        <v>65</v>
      </c>
      <c r="H2" s="6">
        <v>5</v>
      </c>
      <c r="I2" s="6">
        <v>4</v>
      </c>
      <c r="J2" s="6" t="s">
        <v>20</v>
      </c>
      <c r="K2" s="6">
        <f t="shared" ref="K2" si="0">13*I2</f>
        <v>52</v>
      </c>
      <c r="L2" s="6">
        <v>15</v>
      </c>
      <c r="M2" s="6">
        <f>K2*L2</f>
        <v>780</v>
      </c>
      <c r="N2" s="6">
        <f>M2*G2</f>
        <v>50700</v>
      </c>
      <c r="O2" s="3">
        <f t="shared" ref="O2" si="1">0.07*N2*H2</f>
        <v>17745.000000000004</v>
      </c>
      <c r="P2" s="6" t="s">
        <v>24</v>
      </c>
      <c r="Q2" s="7" t="s">
        <v>23</v>
      </c>
      <c r="R2" s="8" t="s">
        <v>22</v>
      </c>
    </row>
    <row r="3" spans="1:18" ht="25.5" x14ac:dyDescent="0.25">
      <c r="A3" s="6" t="s">
        <v>13</v>
      </c>
      <c r="B3" s="6" t="s">
        <v>15</v>
      </c>
      <c r="C3" s="6" t="s">
        <v>16</v>
      </c>
      <c r="D3" s="6" t="s">
        <v>12</v>
      </c>
      <c r="E3" s="7" t="s">
        <v>4</v>
      </c>
      <c r="F3" s="8">
        <v>50</v>
      </c>
      <c r="G3" s="6">
        <v>65</v>
      </c>
      <c r="H3" s="6">
        <v>5</v>
      </c>
      <c r="I3" s="6">
        <v>6</v>
      </c>
      <c r="J3" s="6" t="s">
        <v>20</v>
      </c>
      <c r="K3" s="6">
        <f t="shared" ref="K3:K5" si="2">13*I3</f>
        <v>78</v>
      </c>
      <c r="L3" s="6">
        <v>15</v>
      </c>
      <c r="M3" s="6">
        <f>K3*L3</f>
        <v>1170</v>
      </c>
      <c r="N3" s="6">
        <f>M3*G3</f>
        <v>76050</v>
      </c>
      <c r="O3" s="3">
        <f t="shared" ref="O3:O5" si="3">0.07*N3*H3</f>
        <v>26617.500000000004</v>
      </c>
      <c r="P3" s="6" t="s">
        <v>24</v>
      </c>
      <c r="Q3" s="7" t="s">
        <v>23</v>
      </c>
      <c r="R3" s="8" t="s">
        <v>22</v>
      </c>
    </row>
    <row r="4" spans="1:18" ht="25.5" x14ac:dyDescent="0.25">
      <c r="A4" s="6" t="s">
        <v>13</v>
      </c>
      <c r="B4" s="6" t="s">
        <v>15</v>
      </c>
      <c r="C4" s="6" t="s">
        <v>16</v>
      </c>
      <c r="D4" s="6" t="s">
        <v>12</v>
      </c>
      <c r="E4" s="7" t="s">
        <v>4</v>
      </c>
      <c r="F4" s="8">
        <v>50</v>
      </c>
      <c r="G4" s="6">
        <v>65</v>
      </c>
      <c r="H4" s="6">
        <v>5</v>
      </c>
      <c r="I4" s="6">
        <v>8</v>
      </c>
      <c r="J4" s="6" t="s">
        <v>20</v>
      </c>
      <c r="K4" s="6">
        <f t="shared" si="2"/>
        <v>104</v>
      </c>
      <c r="L4" s="6">
        <v>15</v>
      </c>
      <c r="M4" s="6">
        <f>K4*L4</f>
        <v>1560</v>
      </c>
      <c r="N4" s="6">
        <f>M4*G4</f>
        <v>101400</v>
      </c>
      <c r="O4" s="3">
        <f t="shared" si="3"/>
        <v>35490.000000000007</v>
      </c>
      <c r="P4" s="6" t="s">
        <v>24</v>
      </c>
      <c r="Q4" s="7" t="s">
        <v>23</v>
      </c>
      <c r="R4" s="8" t="s">
        <v>22</v>
      </c>
    </row>
    <row r="5" spans="1:18" ht="25.5" x14ac:dyDescent="0.25">
      <c r="A5" s="6" t="s">
        <v>13</v>
      </c>
      <c r="B5" s="6" t="s">
        <v>15</v>
      </c>
      <c r="C5" s="6" t="s">
        <v>16</v>
      </c>
      <c r="D5" s="6" t="s">
        <v>12</v>
      </c>
      <c r="E5" s="7" t="s">
        <v>4</v>
      </c>
      <c r="F5" s="8">
        <v>50</v>
      </c>
      <c r="G5" s="6">
        <v>65</v>
      </c>
      <c r="H5" s="6">
        <v>5</v>
      </c>
      <c r="I5" s="6">
        <v>12</v>
      </c>
      <c r="J5" s="6" t="s">
        <v>20</v>
      </c>
      <c r="K5" s="6">
        <f t="shared" si="2"/>
        <v>156</v>
      </c>
      <c r="L5" s="6">
        <v>15</v>
      </c>
      <c r="M5" s="6">
        <f>K5*L5</f>
        <v>2340</v>
      </c>
      <c r="N5" s="6">
        <f>M5*G5</f>
        <v>152100</v>
      </c>
      <c r="O5" s="3">
        <f t="shared" si="3"/>
        <v>53235.000000000007</v>
      </c>
      <c r="P5" s="6" t="s">
        <v>24</v>
      </c>
      <c r="Q5" s="7" t="s">
        <v>23</v>
      </c>
      <c r="R5" s="8" t="s">
        <v>22</v>
      </c>
    </row>
    <row r="6" spans="1:18" ht="25.5" x14ac:dyDescent="0.25">
      <c r="A6" s="6" t="s">
        <v>13</v>
      </c>
      <c r="B6" s="6" t="s">
        <v>15</v>
      </c>
      <c r="C6" s="6" t="s">
        <v>16</v>
      </c>
      <c r="D6" s="6" t="s">
        <v>12</v>
      </c>
      <c r="E6" s="7" t="s">
        <v>4</v>
      </c>
      <c r="F6" s="8">
        <v>20</v>
      </c>
      <c r="G6" s="6">
        <f>1*F6</f>
        <v>20</v>
      </c>
      <c r="H6" s="6">
        <v>10</v>
      </c>
      <c r="I6" s="6">
        <v>30</v>
      </c>
      <c r="J6" s="6" t="s">
        <v>20</v>
      </c>
      <c r="K6" s="6">
        <f t="shared" ref="K6" si="4">13*I6</f>
        <v>390</v>
      </c>
      <c r="L6" s="6">
        <v>15</v>
      </c>
      <c r="M6" s="6">
        <f>K6*L6</f>
        <v>5850</v>
      </c>
      <c r="N6" s="6">
        <f>M6*G6</f>
        <v>117000</v>
      </c>
      <c r="O6" s="3">
        <f>0.04*N6*H6</f>
        <v>46800</v>
      </c>
      <c r="P6" s="6" t="s">
        <v>25</v>
      </c>
      <c r="Q6" s="7" t="s">
        <v>23</v>
      </c>
      <c r="R6" s="8" t="s">
        <v>22</v>
      </c>
    </row>
    <row r="7" spans="1:18" ht="25.5" x14ac:dyDescent="0.25">
      <c r="A7" s="6" t="s">
        <v>13</v>
      </c>
      <c r="B7" s="6" t="s">
        <v>26</v>
      </c>
      <c r="C7" s="6" t="s">
        <v>27</v>
      </c>
      <c r="D7" s="6" t="s">
        <v>12</v>
      </c>
      <c r="E7" s="7" t="s">
        <v>4</v>
      </c>
      <c r="F7" s="8">
        <v>20</v>
      </c>
      <c r="G7" s="6">
        <f>2*F7</f>
        <v>40</v>
      </c>
      <c r="H7" s="6">
        <v>5</v>
      </c>
      <c r="I7" s="6">
        <v>4</v>
      </c>
      <c r="J7" s="6" t="s">
        <v>20</v>
      </c>
      <c r="K7" s="6">
        <f t="shared" ref="K7:K10" si="5">13*I7</f>
        <v>52</v>
      </c>
      <c r="L7" s="6">
        <v>15</v>
      </c>
      <c r="M7" s="6">
        <f>K7*L7</f>
        <v>780</v>
      </c>
      <c r="N7" s="6">
        <f>M7*G7</f>
        <v>31200</v>
      </c>
      <c r="O7" s="3">
        <f t="shared" ref="O7:O10" si="6">0.07*N7*H7</f>
        <v>10920</v>
      </c>
      <c r="P7" s="6" t="s">
        <v>28</v>
      </c>
      <c r="Q7" s="7" t="s">
        <v>23</v>
      </c>
      <c r="R7" s="8" t="s">
        <v>22</v>
      </c>
    </row>
    <row r="8" spans="1:18" ht="25.5" x14ac:dyDescent="0.25">
      <c r="A8" s="6" t="s">
        <v>13</v>
      </c>
      <c r="B8" s="6" t="s">
        <v>26</v>
      </c>
      <c r="C8" s="6" t="s">
        <v>27</v>
      </c>
      <c r="D8" s="6" t="s">
        <v>12</v>
      </c>
      <c r="E8" s="7" t="s">
        <v>4</v>
      </c>
      <c r="F8" s="8">
        <v>20</v>
      </c>
      <c r="G8" s="6">
        <f t="shared" ref="G8:G10" si="7">2*F8</f>
        <v>40</v>
      </c>
      <c r="H8" s="6">
        <v>5</v>
      </c>
      <c r="I8" s="6">
        <v>6</v>
      </c>
      <c r="J8" s="6" t="s">
        <v>20</v>
      </c>
      <c r="K8" s="6">
        <f t="shared" si="5"/>
        <v>78</v>
      </c>
      <c r="L8" s="6">
        <v>15</v>
      </c>
      <c r="M8" s="6">
        <f t="shared" ref="M8:M10" si="8">K8*L8</f>
        <v>1170</v>
      </c>
      <c r="N8" s="6">
        <f t="shared" ref="N8:N10" si="9">M8*G8</f>
        <v>46800</v>
      </c>
      <c r="O8" s="3">
        <f t="shared" si="6"/>
        <v>16380.000000000002</v>
      </c>
      <c r="P8" s="6" t="s">
        <v>28</v>
      </c>
      <c r="Q8" s="7" t="s">
        <v>23</v>
      </c>
      <c r="R8" s="8" t="s">
        <v>22</v>
      </c>
    </row>
    <row r="9" spans="1:18" ht="25.5" x14ac:dyDescent="0.25">
      <c r="A9" s="6" t="s">
        <v>13</v>
      </c>
      <c r="B9" s="6" t="s">
        <v>26</v>
      </c>
      <c r="C9" s="6" t="s">
        <v>27</v>
      </c>
      <c r="D9" s="6" t="s">
        <v>12</v>
      </c>
      <c r="E9" s="7" t="s">
        <v>4</v>
      </c>
      <c r="F9" s="8">
        <v>20</v>
      </c>
      <c r="G9" s="6">
        <f t="shared" si="7"/>
        <v>40</v>
      </c>
      <c r="H9" s="6">
        <v>5</v>
      </c>
      <c r="I9" s="6">
        <v>8</v>
      </c>
      <c r="J9" s="6" t="s">
        <v>20</v>
      </c>
      <c r="K9" s="6">
        <f t="shared" si="5"/>
        <v>104</v>
      </c>
      <c r="L9" s="6">
        <v>15</v>
      </c>
      <c r="M9" s="6">
        <f t="shared" si="8"/>
        <v>1560</v>
      </c>
      <c r="N9" s="6">
        <f t="shared" si="9"/>
        <v>62400</v>
      </c>
      <c r="O9" s="3">
        <f t="shared" si="6"/>
        <v>21840</v>
      </c>
      <c r="P9" s="6" t="s">
        <v>28</v>
      </c>
      <c r="Q9" s="7" t="s">
        <v>23</v>
      </c>
      <c r="R9" s="8" t="s">
        <v>22</v>
      </c>
    </row>
    <row r="10" spans="1:18" ht="25.5" x14ac:dyDescent="0.25">
      <c r="A10" s="6" t="s">
        <v>13</v>
      </c>
      <c r="B10" s="6" t="s">
        <v>26</v>
      </c>
      <c r="C10" s="6" t="s">
        <v>27</v>
      </c>
      <c r="D10" s="6" t="s">
        <v>12</v>
      </c>
      <c r="E10" s="7" t="s">
        <v>4</v>
      </c>
      <c r="F10" s="8">
        <v>20</v>
      </c>
      <c r="G10" s="6">
        <f t="shared" si="7"/>
        <v>40</v>
      </c>
      <c r="H10" s="6">
        <v>5</v>
      </c>
      <c r="I10" s="6">
        <v>12</v>
      </c>
      <c r="J10" s="6" t="s">
        <v>20</v>
      </c>
      <c r="K10" s="6">
        <f t="shared" si="5"/>
        <v>156</v>
      </c>
      <c r="L10" s="6">
        <v>15</v>
      </c>
      <c r="M10" s="6">
        <f t="shared" si="8"/>
        <v>2340</v>
      </c>
      <c r="N10" s="6">
        <f t="shared" si="9"/>
        <v>93600</v>
      </c>
      <c r="O10" s="3">
        <f t="shared" si="6"/>
        <v>32760.000000000004</v>
      </c>
      <c r="P10" s="6" t="s">
        <v>28</v>
      </c>
      <c r="Q10" s="7" t="s">
        <v>23</v>
      </c>
      <c r="R10" s="8" t="s">
        <v>22</v>
      </c>
    </row>
  </sheetData>
  <autoFilter ref="A1:R1"/>
  <hyperlinks>
    <hyperlink ref="E2" r:id="rId1"/>
    <hyperlink ref="Q2" r:id="rId2" display="Маршруты"/>
    <hyperlink ref="E6" r:id="rId3"/>
    <hyperlink ref="Q6" r:id="rId4" display="Маршруты"/>
    <hyperlink ref="E3" r:id="rId5"/>
    <hyperlink ref="Q3" r:id="rId6" display="Маршруты"/>
    <hyperlink ref="E4" r:id="rId7"/>
    <hyperlink ref="Q4" r:id="rId8" display="Маршруты"/>
    <hyperlink ref="E5" r:id="rId9"/>
    <hyperlink ref="Q5" r:id="rId10" display="Маршруты"/>
    <hyperlink ref="E7" r:id="rId11"/>
    <hyperlink ref="Q7:Q10" r:id="rId12" display="Маршруты"/>
    <hyperlink ref="E8" r:id="rId13"/>
    <hyperlink ref="E9" r:id="rId14"/>
    <hyperlink ref="E10" r:id="rId15"/>
    <hyperlink ref="Q8" r:id="rId16" display="Маршруты"/>
    <hyperlink ref="Q9" r:id="rId17" display="Маршруты"/>
    <hyperlink ref="Q10" r:id="rId18" display="Маршруты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2026-01-03T20:49:26Z</dcterms:modified>
</cp:coreProperties>
</file>